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ÚBLICAS\TRANSPARENCIA\ANUAL 2019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/>
  <c r="G46" i="4"/>
  <c r="G48" i="4"/>
  <c r="G26" i="4"/>
  <c r="F26" i="4"/>
  <c r="B28" i="4"/>
  <c r="C28" i="4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<sst xmlns="http://schemas.openxmlformats.org/spreadsheetml/2006/main" count="60" uniqueCount="60">
  <si>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</si>
  <si>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</si>
  <si>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</si>
  <si>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</si>
  <si>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</si>
  <si>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</si>
  <si>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</si>
  <si>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</si>
  <si>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</si>
  <si>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</si>
  <si>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</si>
  <si>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</si>
  <si>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</si>
  <si>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</si>
  <si>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</si>
  <si>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</si>
  <si>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</si>
  <si>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</si>
  <si>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</si>
  <si>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</si>
  <si>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</si>
  <si>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</si>
  <si>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</si>
  <si>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</si>
  <si>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</si>
  <si>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</si>
  <si>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</si>
  <si>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</si>
  <si>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</si>
  <si>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</si>
  <si>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</si>
  <si>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</si>
  <si>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</si>
  <si>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</si>
  <si>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</si>
  <si>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</si>
  <si>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</si>
  <si>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</si>
  <si>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</si>
  <si>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</si>
  <si>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</si>
  <si>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</si>
  <si>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</si>
  <si>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</si>
  <si>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</si>
  <si>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</si>
  <si>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</si>
  <si>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</si>
  <si>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</si>
  <si>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</si>
  <si>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</si>
  <si>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</si>
  <si>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</si>
  <si>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</si>
  <si>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</si>
  <si>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</si>
  <si>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</si>
  <si>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</si>
  <si>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JUNTA MUNICIPAL DE AGUA POTABLE Y ALCANTARILLADO DE ACAMBARO, GTO.
Estado de Situación Financiera
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</si>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</sst>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9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2" xfId="8" applyFont="1" applyFill="1" applyBorder="1" applyAlignment="1" applyProtection="1">
      <alignment horizontal="left" vertical="top" wrapText="1"/>
      <protection locked="0"/>
    </xf>
    <xf numFmtId="0" fontId="2" fillId="0" borderId="2" xfId="8" applyNumberFormat="1" applyFont="1" applyFill="1" applyBorder="1" applyAlignment="1" applyProtection="1">
      <alignment horizontal="center" vertical="top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3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5" xfId="8" applyFont="1" applyBorder="1" applyAlignment="1" applyProtection="1">
      <alignment vertical="top" wrapText="1"/>
      <protection locked="0"/>
    </xf>
    <xf numFmtId="0" fontId="3" fillId="0" borderId="6" xfId="8" applyFont="1" applyBorder="1" applyAlignment="1" applyProtection="1">
      <alignment vertical="top" wrapText="1"/>
      <protection locked="0"/>
    </xf>
    <xf numFmtId="4" fontId="3" fillId="0" borderId="6" xfId="8" applyNumberFormat="1" applyFont="1" applyBorder="1" applyAlignment="1" applyProtection="1">
      <alignment vertical="top"/>
      <protection locked="0"/>
    </xf>
    <xf numFmtId="4" fontId="3" fillId="0" borderId="7" xfId="8" applyNumberFormat="1" applyFont="1" applyBorder="1" applyAlignment="1" applyProtection="1">
      <alignment vertical="top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7" fillId="0" borderId="2" xfId="8" applyFont="1" applyFill="1" applyBorder="1" applyAlignment="1" applyProtection="1">
      <alignment horizontal="center" vertical="center" wrapText="1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center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1962150</xdr:colOff>
      <xdr:row>54</xdr:row>
      <xdr:rowOff>133350</xdr:rowOff>
    </xdr:from>
    <xdr:to>
      <xdr:col>0</xdr:col>
      <xdr:colOff>3200400</xdr:colOff>
      <xdr:row>56</xdr:row>
      <xdr:rowOff>85725</xdr:rowOff>
    </xdr:to>
    <xdr:sp macro="" textlink="">
      <xdr:nvSpPr>
        <xdr:cNvPr id="2" name="3 CuadroTexto"/>
        <xdr:cNvSpPr txBox="1"/>
      </xdr:nvSpPr>
      <xdr:spPr>
        <a:xfrm>
          <a:off x="1962150" y="8362950"/>
          <a:ext cx="12382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  <xdr:twoCellAnchor>
    <xdr:from>
      <xdr:col>3</xdr:col>
      <xdr:colOff>19050</xdr:colOff>
      <xdr:row>55</xdr:row>
      <xdr:rowOff>19050</xdr:rowOff>
    </xdr:from>
    <xdr:to>
      <xdr:col>5</xdr:col>
      <xdr:colOff>152401</xdr:colOff>
      <xdr:row>57</xdr:row>
      <xdr:rowOff>9525</xdr:rowOff>
    </xdr:to>
    <xdr:sp macro="" textlink="">
      <xdr:nvSpPr>
        <xdr:cNvPr id="3" name="4 CuadroTexto"/>
        <xdr:cNvSpPr txBox="1"/>
      </xdr:nvSpPr>
      <xdr:spPr>
        <a:xfrm>
          <a:off x="6048375" y="8391525"/>
          <a:ext cx="3867151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0</xdr:col>
      <xdr:colOff>1495425</xdr:colOff>
      <xdr:row>62</xdr:row>
      <xdr:rowOff>114300</xdr:rowOff>
    </xdr:from>
    <xdr:ext cx="2333625" cy="514349"/>
    <xdr:sp macro="" textlink="">
      <xdr:nvSpPr>
        <xdr:cNvPr id="4" name="CuadroTexto 3"/>
        <xdr:cNvSpPr txBox="1"/>
      </xdr:nvSpPr>
      <xdr:spPr>
        <a:xfrm>
          <a:off x="1495425" y="9486900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4</xdr:col>
      <xdr:colOff>742950</xdr:colOff>
      <xdr:row>63</xdr:row>
      <xdr:rowOff>9525</xdr:rowOff>
    </xdr:from>
    <xdr:ext cx="2209800" cy="571500"/>
    <xdr:sp macro="" textlink="">
      <xdr:nvSpPr>
        <xdr:cNvPr id="5" name="CuadroTexto 4"/>
        <xdr:cNvSpPr txBox="1"/>
      </xdr:nvSpPr>
      <xdr:spPr>
        <a:xfrm>
          <a:off x="6829425" y="9525000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GridLines="0" tabSelected="1" topLeftCell="A13" zoomScaleNormal="100" zoomScaleSheetLayoutView="100" workbookViewId="0">
      <selection activeCell="A22" sqref="A22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58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15567909.27</v>
      </c>
      <c r="C5" s="12">
        <v>6634345.0199999996</v>
      </c>
      <c r="D5" s="17"/>
      <c r="E5" s="11" t="s">
        <v>41</v>
      </c>
      <c r="F5" s="12">
        <v>16301662.029999999</v>
      </c>
      <c r="G5" s="5">
        <v>12663453.82</v>
      </c>
    </row>
    <row r="6" spans="1:7" x14ac:dyDescent="0.2">
      <c r="A6" s="30" t="s">
        <v>28</v>
      </c>
      <c r="B6" s="12">
        <v>25954702.309999999</v>
      </c>
      <c r="C6" s="12">
        <v>22915296.949999999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97914.81</v>
      </c>
      <c r="C7" s="12">
        <v>128110.39999999999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830108.39</v>
      </c>
      <c r="C9" s="12">
        <v>1274283.1000000001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42450634.780000001</v>
      </c>
      <c r="C13" s="10">
        <f>SUM(C5:C11)</f>
        <v>30952035.469999999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16301662.029999999</v>
      </c>
      <c r="G14" s="5">
        <f>SUM(G5:G12)</f>
        <v>12663453.82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72654.399999999994</v>
      </c>
      <c r="G17" s="5">
        <v>72654.399999999994</v>
      </c>
    </row>
    <row r="18" spans="1:7" x14ac:dyDescent="0.2">
      <c r="A18" s="30" t="s">
        <v>35</v>
      </c>
      <c r="B18" s="12">
        <v>37777543.380000003</v>
      </c>
      <c r="C18" s="12">
        <v>36730564.640000001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22970278.75</v>
      </c>
      <c r="C19" s="12">
        <v>20608924.34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965231.46</v>
      </c>
      <c r="C20" s="12">
        <v>883786.3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-2833610.71</v>
      </c>
      <c r="C21" s="12">
        <v>-1816820.99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3731335.69</v>
      </c>
      <c r="C22" s="12">
        <v>3731335.69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72654.399999999994</v>
      </c>
      <c r="G24" s="5">
        <f>SUM(G17:G22)</f>
        <v>72654.399999999994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62610778.57</v>
      </c>
      <c r="C26" s="10">
        <f>SUM(C16:C24)</f>
        <v>60137789.979999997</v>
      </c>
      <c r="D26" s="17"/>
      <c r="E26" s="39" t="s">
        <v>57</v>
      </c>
      <c r="F26" s="10">
        <f>SUM(F24+F14)</f>
        <v>16374316.43</v>
      </c>
      <c r="G26" s="6">
        <f>SUM(G14+G24)</f>
        <v>12736108.220000001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105061413.34999999</v>
      </c>
      <c r="C28" s="10">
        <f>C13+C26</f>
        <v>91089825.449999988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139098132.74000001</v>
      </c>
      <c r="G30" s="6">
        <f>SUM(G31:G33)</f>
        <v>139098132.74000001</v>
      </c>
    </row>
    <row r="31" spans="1:7" x14ac:dyDescent="0.2">
      <c r="A31" s="31"/>
      <c r="B31" s="15"/>
      <c r="C31" s="15"/>
      <c r="D31" s="17"/>
      <c r="E31" s="11" t="s">
        <v>2</v>
      </c>
      <c r="F31" s="12">
        <v>139098132.74000001</v>
      </c>
      <c r="G31" s="5">
        <v>139098132.74000001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-50411035.82</v>
      </c>
      <c r="G35" s="6">
        <f>SUM(G36:G40)</f>
        <v>-60744415.509999998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10333379.689999999</v>
      </c>
      <c r="G36" s="5">
        <v>5301684.75</v>
      </c>
    </row>
    <row r="37" spans="1:7" x14ac:dyDescent="0.2">
      <c r="A37" s="31"/>
      <c r="B37" s="15"/>
      <c r="C37" s="15"/>
      <c r="D37" s="17"/>
      <c r="E37" s="11" t="s">
        <v>19</v>
      </c>
      <c r="F37" s="12">
        <v>-60744415.509999998</v>
      </c>
      <c r="G37" s="5">
        <v>-66046100.259999998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88687096.920000017</v>
      </c>
      <c r="G46" s="5">
        <f>SUM(G42+G35+G30)</f>
        <v>78353717.230000019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105061413.35000002</v>
      </c>
      <c r="G48" s="20">
        <f>G46+G26</f>
        <v>91089825.450000018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59</v>
      </c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39370078740157483" bottom="0.19685039370078741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9ACB11-9F8C-4C59-802B-426E8B209CF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2020-02-25T19:04:18Z</cp:lastPrinted>
  <dcterms:created xsi:type="dcterms:W3CDTF">2012-12-11T20:26:08Z</dcterms:created>
  <dcterms:modified xsi:type="dcterms:W3CDTF">2022-11-24T17:07:01Z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